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ole-CEJ\Commun\Notes d'information juridiques et statutaires\Fin de fonction - départ de la FPT\"/>
    </mc:Choice>
  </mc:AlternateContent>
  <xr:revisionPtr revIDLastSave="0" documentId="13_ncr:1_{AD66DC84-FB16-4E9E-88A2-D551234D3CFC}" xr6:coauthVersionLast="47" xr6:coauthVersionMax="47" xr10:uidLastSave="{00000000-0000-0000-0000-000000000000}"/>
  <bookViews>
    <workbookView xWindow="28680" yWindow="-120" windowWidth="29040" windowHeight="15720" xr2:uid="{3343014A-508F-45D0-941A-925707B08CA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1" l="1"/>
  <c r="D43" i="1" s="1"/>
  <c r="H24" i="1"/>
  <c r="H30" i="1"/>
  <c r="H26" i="1" l="1"/>
  <c r="H28" i="1"/>
  <c r="J16" i="1"/>
  <c r="J30" i="1" l="1"/>
  <c r="J24" i="1"/>
  <c r="J28" i="1"/>
  <c r="J26" i="1"/>
  <c r="J32" i="1" l="1"/>
  <c r="D42" i="1" s="1"/>
</calcChain>
</file>

<file path=xl/sharedStrings.xml><?xml version="1.0" encoding="utf-8"?>
<sst xmlns="http://schemas.openxmlformats.org/spreadsheetml/2006/main" count="26" uniqueCount="23">
  <si>
    <t>Simulateur de calcul de l'indemnité spécifique de 
rupture conventionnelle</t>
  </si>
  <si>
    <t>1 -</t>
  </si>
  <si>
    <t>2 -</t>
  </si>
  <si>
    <t>3 -</t>
  </si>
  <si>
    <t>Informations sur la situation de l'agent</t>
  </si>
  <si>
    <t xml:space="preserve">&gt; Rémunération mensuelle brute = rémunération annuelle brute divisée par 12 </t>
  </si>
  <si>
    <t>&gt; Ancienneté de l'agent (en années)</t>
  </si>
  <si>
    <t>Calcul de l'indemnité</t>
  </si>
  <si>
    <t>&gt; Calcul du montant plancher (montant minimum)</t>
  </si>
  <si>
    <t>&gt; 1/6e de la rémunération mensuelle brute jusqu'à 10 ans</t>
  </si>
  <si>
    <t>&gt; 1/5e de la rémunération mensuelle brute entre 10 et 15 ans</t>
  </si>
  <si>
    <t>&gt; 1/4 de la rémunération mensuelle brute entre 15 et 20 ans</t>
  </si>
  <si>
    <t>&gt; 1/3 de la rémunération mensuelle brute entre 20 et 24 ans</t>
  </si>
  <si>
    <t>Montant minimum</t>
  </si>
  <si>
    <t>&gt; Calcul du montant plafond (montant maximum)</t>
  </si>
  <si>
    <t>&gt; Rémunération annuelle brute divisée par 24, multiplié par le nombre d'années d'ancienneté</t>
  </si>
  <si>
    <t>Conclusion</t>
  </si>
  <si>
    <t>La collectivité et l'agent pourront négocier librement le montant de l'indemnité spécifique de rupture conventionnelle entre :</t>
  </si>
  <si>
    <t>Montant maximum</t>
  </si>
  <si>
    <t>euros</t>
  </si>
  <si>
    <t>à compléter selon la situation de l'agent</t>
  </si>
  <si>
    <t>&gt; Rémunération annuelle brute perçue par l'agent au cours de l'année civile précédant celle de</t>
  </si>
  <si>
    <t>la date d'effet de la rupture conventionnelle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</si>
</sst>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5" borderId="0" xfId="0" applyFill="1" applyProtection="1"/>
    <xf numFmtId="0" fontId="4" fillId="2" borderId="9" xfId="0" applyFont="1" applyFill="1" applyBorder="1" applyAlignment="1" applyProtection="1">
      <alignment horizontal="center"/>
    </xf>
    <xf numFmtId="0" fontId="4" fillId="2" borderId="17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5" fillId="0" borderId="10" xfId="0" applyFont="1" applyBorder="1" applyAlignment="1" applyProtection="1"/>
    <xf numFmtId="0" fontId="5" fillId="0" borderId="11" xfId="0" applyFont="1" applyBorder="1" applyAlignment="1" applyProtection="1">
      <alignment wrapText="1"/>
    </xf>
    <xf numFmtId="0" fontId="5" fillId="0" borderId="13" xfId="0" applyFont="1" applyBorder="1" applyAlignment="1" applyProtection="1"/>
    <xf numFmtId="0" fontId="5" fillId="0" borderId="14" xfId="0" applyFont="1" applyBorder="1" applyAlignment="1" applyProtection="1">
      <alignment wrapText="1"/>
    </xf>
    <xf numFmtId="0" fontId="0" fillId="0" borderId="0" xfId="0" applyAlignment="1" applyProtection="1">
      <alignment horizontal="left"/>
    </xf>
    <xf numFmtId="2" fontId="0" fillId="0" borderId="0" xfId="0" applyNumberFormat="1" applyAlignment="1" applyProtection="1">
      <alignment horizontal="center" vertical="center"/>
    </xf>
    <xf numFmtId="0" fontId="5" fillId="0" borderId="19" xfId="0" applyFont="1" applyBorder="1" applyAlignment="1" applyProtection="1">
      <alignment vertical="center"/>
    </xf>
    <xf numFmtId="0" fontId="5" fillId="0" borderId="20" xfId="0" applyFont="1" applyBorder="1" applyAlignment="1" applyProtection="1">
      <alignment vertical="center"/>
    </xf>
    <xf numFmtId="2" fontId="5" fillId="0" borderId="21" xfId="0" applyNumberFormat="1" applyFont="1" applyBorder="1" applyAlignment="1" applyProtection="1">
      <alignment horizontal="center" vertical="center"/>
    </xf>
    <xf numFmtId="0" fontId="5" fillId="0" borderId="19" xfId="0" applyFont="1" applyBorder="1" applyAlignment="1" applyProtection="1"/>
    <xf numFmtId="0" fontId="5" fillId="0" borderId="20" xfId="0" applyFont="1" applyBorder="1" applyAlignment="1" applyProtection="1"/>
    <xf numFmtId="0" fontId="4" fillId="2" borderId="16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/>
    <xf numFmtId="0" fontId="4" fillId="2" borderId="17" xfId="0" applyFont="1" applyFill="1" applyBorder="1" applyAlignment="1" applyProtection="1"/>
    <xf numFmtId="0" fontId="4" fillId="2" borderId="18" xfId="0" applyFont="1" applyFill="1" applyBorder="1" applyAlignment="1" applyProtection="1"/>
    <xf numFmtId="0" fontId="0" fillId="0" borderId="0" xfId="0" applyAlignment="1" applyProtection="1">
      <alignment horizontal="center"/>
    </xf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18" xfId="0" applyFont="1" applyFill="1" applyBorder="1" applyAlignment="1" applyProtection="1"/>
    <xf numFmtId="0" fontId="1" fillId="0" borderId="0" xfId="0" applyFont="1" applyProtection="1"/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5" fillId="0" borderId="16" xfId="0" applyFont="1" applyBorder="1" applyAlignment="1" applyProtection="1"/>
    <xf numFmtId="0" fontId="5" fillId="0" borderId="17" xfId="0" applyFont="1" applyBorder="1" applyAlignment="1" applyProtection="1"/>
    <xf numFmtId="0" fontId="5" fillId="0" borderId="17" xfId="0" applyFont="1" applyBorder="1" applyProtection="1"/>
    <xf numFmtId="0" fontId="5" fillId="0" borderId="20" xfId="0" applyFont="1" applyBorder="1" applyAlignment="1" applyProtection="1">
      <alignment horizontal="center"/>
    </xf>
    <xf numFmtId="2" fontId="5" fillId="0" borderId="21" xfId="0" applyNumberFormat="1" applyFont="1" applyBorder="1" applyAlignment="1" applyProtection="1">
      <alignment horizontal="center"/>
    </xf>
    <xf numFmtId="0" fontId="5" fillId="4" borderId="16" xfId="0" applyFont="1" applyFill="1" applyBorder="1" applyAlignment="1" applyProtection="1">
      <alignment horizontal="center"/>
    </xf>
    <xf numFmtId="0" fontId="5" fillId="4" borderId="17" xfId="0" applyFont="1" applyFill="1" applyBorder="1" applyAlignment="1" applyProtection="1">
      <alignment horizontal="center"/>
    </xf>
    <xf numFmtId="0" fontId="5" fillId="4" borderId="18" xfId="0" applyFont="1" applyFill="1" applyBorder="1" applyAlignment="1" applyProtection="1">
      <alignment horizontal="center"/>
    </xf>
    <xf numFmtId="2" fontId="3" fillId="0" borderId="9" xfId="0" applyNumberFormat="1" applyFont="1" applyBorder="1" applyAlignment="1" applyProtection="1">
      <alignment horizontal="center"/>
    </xf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4" fillId="2" borderId="16" xfId="0" applyFont="1" applyFill="1" applyBorder="1" applyProtection="1"/>
    <xf numFmtId="2" fontId="3" fillId="0" borderId="0" xfId="0" applyNumberFormat="1" applyFont="1" applyProtection="1"/>
    <xf numFmtId="0" fontId="3" fillId="0" borderId="0" xfId="0" applyFont="1" applyProtection="1"/>
    <xf numFmtId="2" fontId="5" fillId="5" borderId="21" xfId="0" applyNumberFormat="1" applyFont="1" applyFill="1" applyBorder="1" applyAlignment="1" applyProtection="1">
      <alignment horizontal="center" vertical="center"/>
      <protection locked="0"/>
    </xf>
    <xf numFmtId="2" fontId="5" fillId="5" borderId="12" xfId="0" applyNumberFormat="1" applyFont="1" applyFill="1" applyBorder="1" applyAlignment="1" applyProtection="1">
      <alignment horizontal="center" vertical="center"/>
      <protection locked="0"/>
    </xf>
    <xf numFmtId="2" fontId="5" fillId="5" borderId="15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179070</xdr:colOff>
      <xdr:row>0</xdr:row>
      <xdr:rowOff>129540</xdr:rowOff>
    </xdr:from>
    <xdr:to>
      <xdr:col>2</xdr:col>
      <xdr:colOff>245745</xdr:colOff>
      <xdr:row>8</xdr:row>
      <xdr:rowOff>79375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E0660E-FC81-80FD-185A-C09BF267B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" y="129540"/>
          <a:ext cx="1647825" cy="1416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1246-F0D4-4059-BACF-731DEF439470}">
  <dimension ref="A1:J43"/>
  <sheetViews>
    <sheetView tabSelected="1" workbookViewId="0">
      <selection activeCell="G8" sqref="G8"/>
    </sheetView>
  </sheetViews>
  <sheetFormatPr baseColWidth="10" defaultRowHeight="14.4" x14ac:dyDescent="0.3"/>
  <cols>
    <col min="10" max="10" width="21.33203125" style="1" customWidth="1"/>
  </cols>
  <sheetData>
    <row r="1" spans="1:10" x14ac:dyDescent="0.3">
      <c r="A1" s="3"/>
      <c r="B1" s="3"/>
      <c r="C1" s="3"/>
      <c r="D1" s="3"/>
      <c r="E1" s="3"/>
      <c r="F1" s="3"/>
      <c r="G1" s="3"/>
      <c r="H1" s="3"/>
      <c r="I1" s="3"/>
      <c r="J1" s="4"/>
    </row>
    <row r="2" spans="1:10" x14ac:dyDescent="0.3">
      <c r="A2" s="3"/>
      <c r="B2" s="3"/>
      <c r="C2" s="3"/>
      <c r="D2" s="3"/>
      <c r="E2" s="3"/>
      <c r="F2" s="3"/>
      <c r="G2" s="3"/>
      <c r="H2" s="3"/>
      <c r="I2" s="3"/>
      <c r="J2" s="4"/>
    </row>
    <row r="3" spans="1:10" ht="15" thickBot="1" x14ac:dyDescent="0.35">
      <c r="A3" s="3"/>
      <c r="B3" s="3"/>
      <c r="C3" s="3"/>
      <c r="D3" s="3"/>
      <c r="E3" s="3"/>
      <c r="F3" s="3"/>
      <c r="G3" s="3"/>
      <c r="H3" s="3"/>
      <c r="I3" s="3"/>
      <c r="J3" s="4"/>
    </row>
    <row r="4" spans="1:10" x14ac:dyDescent="0.3">
      <c r="A4" s="3"/>
      <c r="B4" s="3"/>
      <c r="C4" s="3"/>
      <c r="D4" s="5" t="s">
        <v>0</v>
      </c>
      <c r="E4" s="6"/>
      <c r="F4" s="6"/>
      <c r="G4" s="6"/>
      <c r="H4" s="6"/>
      <c r="I4" s="6"/>
      <c r="J4" s="7"/>
    </row>
    <row r="5" spans="1:10" x14ac:dyDescent="0.3">
      <c r="A5" s="3"/>
      <c r="B5" s="3"/>
      <c r="C5" s="3"/>
      <c r="D5" s="8"/>
      <c r="E5" s="9"/>
      <c r="F5" s="9"/>
      <c r="G5" s="9"/>
      <c r="H5" s="9"/>
      <c r="I5" s="9"/>
      <c r="J5" s="10"/>
    </row>
    <row r="6" spans="1:10" ht="15" thickBot="1" x14ac:dyDescent="0.35">
      <c r="A6" s="3"/>
      <c r="B6" s="3"/>
      <c r="C6" s="3"/>
      <c r="D6" s="11"/>
      <c r="E6" s="12"/>
      <c r="F6" s="12"/>
      <c r="G6" s="12"/>
      <c r="H6" s="12"/>
      <c r="I6" s="12"/>
      <c r="J6" s="13"/>
    </row>
    <row r="7" spans="1:10" x14ac:dyDescent="0.3">
      <c r="A7" s="3"/>
      <c r="B7" s="3"/>
      <c r="C7" s="3"/>
      <c r="D7" s="3"/>
      <c r="E7" s="3"/>
      <c r="F7" s="3"/>
      <c r="G7" s="3"/>
      <c r="H7" s="3"/>
      <c r="I7" s="3"/>
      <c r="J7" s="4"/>
    </row>
    <row r="8" spans="1:10" x14ac:dyDescent="0.3">
      <c r="A8" s="3"/>
      <c r="B8" s="3"/>
      <c r="C8" s="3"/>
      <c r="D8" s="3"/>
      <c r="E8" s="3"/>
      <c r="F8" s="3"/>
      <c r="G8" s="14"/>
      <c r="H8" s="3" t="s">
        <v>20</v>
      </c>
      <c r="I8" s="3"/>
      <c r="J8" s="4"/>
    </row>
    <row r="9" spans="1:10" x14ac:dyDescent="0.3">
      <c r="A9" s="3"/>
      <c r="B9" s="3"/>
      <c r="C9" s="3"/>
      <c r="D9" s="3"/>
      <c r="E9" s="3"/>
      <c r="F9" s="3"/>
      <c r="G9" s="3"/>
      <c r="H9" s="3"/>
      <c r="I9" s="3"/>
      <c r="J9" s="4"/>
    </row>
    <row r="10" spans="1:10" ht="15" thickBot="1" x14ac:dyDescent="0.35">
      <c r="A10" s="3"/>
      <c r="B10" s="3"/>
      <c r="C10" s="3"/>
      <c r="D10" s="3"/>
      <c r="E10" s="3"/>
      <c r="F10" s="3"/>
      <c r="G10" s="3"/>
      <c r="H10" s="3"/>
      <c r="I10" s="3"/>
      <c r="J10" s="4"/>
    </row>
    <row r="11" spans="1:10" ht="18.600000000000001" thickBot="1" x14ac:dyDescent="0.4">
      <c r="A11" s="15" t="s">
        <v>1</v>
      </c>
      <c r="B11" s="16" t="s">
        <v>4</v>
      </c>
      <c r="C11" s="17"/>
      <c r="D11" s="17"/>
      <c r="E11" s="17"/>
      <c r="F11" s="17"/>
      <c r="G11" s="17"/>
      <c r="H11" s="17"/>
      <c r="I11" s="17"/>
      <c r="J11" s="18"/>
    </row>
    <row r="12" spans="1:10" ht="18.600000000000001" thickBot="1" x14ac:dyDescent="0.4">
      <c r="A12" s="19"/>
      <c r="B12" s="20"/>
      <c r="C12" s="3"/>
      <c r="D12" s="3"/>
      <c r="E12" s="3"/>
      <c r="F12" s="3"/>
      <c r="G12" s="3"/>
      <c r="H12" s="3"/>
      <c r="I12" s="3"/>
      <c r="J12" s="4"/>
    </row>
    <row r="13" spans="1:10" ht="14.4" customHeight="1" x14ac:dyDescent="0.3">
      <c r="A13" s="19"/>
      <c r="B13" s="21" t="s">
        <v>21</v>
      </c>
      <c r="C13" s="22"/>
      <c r="D13" s="22"/>
      <c r="E13" s="22"/>
      <c r="F13" s="22"/>
      <c r="G13" s="22"/>
      <c r="H13" s="22"/>
      <c r="I13" s="22"/>
      <c r="J13" s="58">
        <v>26400</v>
      </c>
    </row>
    <row r="14" spans="1:10" ht="15" customHeight="1" thickBot="1" x14ac:dyDescent="0.35">
      <c r="A14" s="19"/>
      <c r="B14" s="23" t="s">
        <v>22</v>
      </c>
      <c r="C14" s="24"/>
      <c r="D14" s="24"/>
      <c r="E14" s="24"/>
      <c r="F14" s="24"/>
      <c r="G14" s="24"/>
      <c r="H14" s="24"/>
      <c r="I14" s="24"/>
      <c r="J14" s="59"/>
    </row>
    <row r="15" spans="1:10" ht="15" thickBot="1" x14ac:dyDescent="0.35">
      <c r="A15" s="19"/>
      <c r="B15" s="25"/>
      <c r="C15" s="25"/>
      <c r="D15" s="25"/>
      <c r="E15" s="25"/>
      <c r="F15" s="25"/>
      <c r="G15" s="25"/>
      <c r="H15" s="25"/>
      <c r="I15" s="3"/>
      <c r="J15" s="26"/>
    </row>
    <row r="16" spans="1:10" ht="16.2" thickBot="1" x14ac:dyDescent="0.35">
      <c r="A16" s="19"/>
      <c r="B16" s="27" t="s">
        <v>5</v>
      </c>
      <c r="C16" s="28"/>
      <c r="D16" s="28"/>
      <c r="E16" s="28"/>
      <c r="F16" s="28"/>
      <c r="G16" s="28"/>
      <c r="H16" s="28"/>
      <c r="I16" s="28"/>
      <c r="J16" s="29">
        <f>J13/12</f>
        <v>2200</v>
      </c>
    </row>
    <row r="17" spans="1:10" ht="15" thickBot="1" x14ac:dyDescent="0.35">
      <c r="A17" s="19"/>
      <c r="B17" s="25"/>
      <c r="C17" s="25"/>
      <c r="D17" s="25"/>
      <c r="E17" s="25"/>
      <c r="F17" s="25"/>
      <c r="G17" s="25"/>
      <c r="H17" s="25"/>
      <c r="I17" s="3"/>
      <c r="J17" s="26"/>
    </row>
    <row r="18" spans="1:10" ht="16.2" thickBot="1" x14ac:dyDescent="0.35">
      <c r="A18" s="19"/>
      <c r="B18" s="30" t="s">
        <v>6</v>
      </c>
      <c r="C18" s="31"/>
      <c r="D18" s="31"/>
      <c r="E18" s="31"/>
      <c r="F18" s="31"/>
      <c r="G18" s="31"/>
      <c r="H18" s="31"/>
      <c r="I18" s="31"/>
      <c r="J18" s="57">
        <v>18</v>
      </c>
    </row>
    <row r="19" spans="1:10" ht="15" thickBot="1" x14ac:dyDescent="0.35">
      <c r="A19" s="19"/>
      <c r="B19" s="3"/>
      <c r="C19" s="3"/>
      <c r="D19" s="3"/>
      <c r="E19" s="3"/>
      <c r="F19" s="3"/>
      <c r="G19" s="3"/>
      <c r="H19" s="3"/>
      <c r="I19" s="3"/>
      <c r="J19" s="4"/>
    </row>
    <row r="20" spans="1:10" ht="18.600000000000001" thickBot="1" x14ac:dyDescent="0.4">
      <c r="A20" s="32" t="s">
        <v>2</v>
      </c>
      <c r="B20" s="33" t="s">
        <v>7</v>
      </c>
      <c r="C20" s="34"/>
      <c r="D20" s="34"/>
      <c r="E20" s="34"/>
      <c r="F20" s="34"/>
      <c r="G20" s="34"/>
      <c r="H20" s="34"/>
      <c r="I20" s="34"/>
      <c r="J20" s="35"/>
    </row>
    <row r="21" spans="1:10" ht="15" thickBot="1" x14ac:dyDescent="0.35">
      <c r="A21" s="36"/>
      <c r="B21" s="3"/>
      <c r="C21" s="3"/>
      <c r="D21" s="3"/>
      <c r="E21" s="3"/>
      <c r="F21" s="3"/>
      <c r="G21" s="3"/>
      <c r="H21" s="3"/>
      <c r="I21" s="3"/>
      <c r="J21" s="4"/>
    </row>
    <row r="22" spans="1:10" ht="18.600000000000001" thickBot="1" x14ac:dyDescent="0.4">
      <c r="A22" s="36"/>
      <c r="B22" s="37" t="s">
        <v>8</v>
      </c>
      <c r="C22" s="38"/>
      <c r="D22" s="38"/>
      <c r="E22" s="38"/>
      <c r="F22" s="38"/>
      <c r="G22" s="38"/>
      <c r="H22" s="38"/>
      <c r="I22" s="38"/>
      <c r="J22" s="39"/>
    </row>
    <row r="23" spans="1:10" s="2" customFormat="1" ht="15" thickBot="1" x14ac:dyDescent="0.35">
      <c r="A23" s="36"/>
      <c r="B23" s="40"/>
      <c r="C23" s="41"/>
      <c r="D23" s="41"/>
      <c r="E23" s="41"/>
      <c r="F23" s="41"/>
      <c r="G23" s="41"/>
      <c r="H23" s="41"/>
      <c r="I23" s="41"/>
      <c r="J23" s="42"/>
    </row>
    <row r="24" spans="1:10" ht="16.2" thickBot="1" x14ac:dyDescent="0.35">
      <c r="A24" s="36"/>
      <c r="B24" s="43" t="s">
        <v>9</v>
      </c>
      <c r="C24" s="44"/>
      <c r="D24" s="44"/>
      <c r="E24" s="44"/>
      <c r="F24" s="44"/>
      <c r="G24" s="45"/>
      <c r="H24" s="46">
        <f>IF(J18&lt;10,J18,IF(J18&lt;50,10))</f>
        <v>10</v>
      </c>
      <c r="I24" s="45"/>
      <c r="J24" s="47">
        <f>(J16/6)*H24</f>
        <v>3666.666666666667</v>
      </c>
    </row>
    <row r="25" spans="1:10" ht="15" thickBot="1" x14ac:dyDescent="0.35">
      <c r="A25" s="36"/>
      <c r="B25" s="3"/>
      <c r="C25" s="3"/>
      <c r="D25" s="3"/>
      <c r="E25" s="3"/>
      <c r="F25" s="3"/>
      <c r="G25" s="3"/>
      <c r="H25" s="4"/>
      <c r="I25" s="3"/>
      <c r="J25" s="4"/>
    </row>
    <row r="26" spans="1:10" ht="16.2" thickBot="1" x14ac:dyDescent="0.35">
      <c r="A26" s="36"/>
      <c r="B26" s="43" t="s">
        <v>10</v>
      </c>
      <c r="C26" s="44"/>
      <c r="D26" s="44"/>
      <c r="E26" s="44"/>
      <c r="F26" s="44"/>
      <c r="G26" s="45"/>
      <c r="H26" s="46">
        <f>IF(J18&lt;11,0,IF(J18&lt;16,J18-10,5))</f>
        <v>5</v>
      </c>
      <c r="I26" s="45"/>
      <c r="J26" s="47">
        <f>(J16/5)*H26</f>
        <v>2200</v>
      </c>
    </row>
    <row r="27" spans="1:10" ht="15" thickBot="1" x14ac:dyDescent="0.35">
      <c r="A27" s="36"/>
      <c r="B27" s="3"/>
      <c r="C27" s="3"/>
      <c r="D27" s="3"/>
      <c r="E27" s="3"/>
      <c r="F27" s="3"/>
      <c r="G27" s="3"/>
      <c r="H27" s="4"/>
      <c r="I27" s="3"/>
      <c r="J27" s="4"/>
    </row>
    <row r="28" spans="1:10" ht="16.2" thickBot="1" x14ac:dyDescent="0.35">
      <c r="A28" s="36"/>
      <c r="B28" s="43" t="s">
        <v>11</v>
      </c>
      <c r="C28" s="44"/>
      <c r="D28" s="44"/>
      <c r="E28" s="44"/>
      <c r="F28" s="44"/>
      <c r="G28" s="45"/>
      <c r="H28" s="46">
        <f>IF(J18&lt;16,0,IF(J18&lt;21,J18-15,5))</f>
        <v>3</v>
      </c>
      <c r="I28" s="45"/>
      <c r="J28" s="47">
        <f>(J16/4)*H28</f>
        <v>1650</v>
      </c>
    </row>
    <row r="29" spans="1:10" ht="15" thickBot="1" x14ac:dyDescent="0.35">
      <c r="A29" s="36"/>
      <c r="B29" s="3"/>
      <c r="C29" s="3"/>
      <c r="D29" s="3"/>
      <c r="E29" s="3"/>
      <c r="F29" s="3"/>
      <c r="G29" s="3"/>
      <c r="H29" s="4"/>
      <c r="I29" s="3"/>
      <c r="J29" s="4"/>
    </row>
    <row r="30" spans="1:10" ht="16.2" thickBot="1" x14ac:dyDescent="0.35">
      <c r="A30" s="36"/>
      <c r="B30" s="43" t="s">
        <v>12</v>
      </c>
      <c r="C30" s="44"/>
      <c r="D30" s="44"/>
      <c r="E30" s="44"/>
      <c r="F30" s="44"/>
      <c r="G30" s="45"/>
      <c r="H30" s="46">
        <f>IF(J18&lt;21,0,IF(J18&lt;25,J18-20,4))</f>
        <v>0</v>
      </c>
      <c r="I30" s="45"/>
      <c r="J30" s="47">
        <f>(J16/3)*H30</f>
        <v>0</v>
      </c>
    </row>
    <row r="31" spans="1:10" ht="15" thickBot="1" x14ac:dyDescent="0.35">
      <c r="A31" s="36"/>
      <c r="B31" s="3"/>
      <c r="C31" s="3"/>
      <c r="D31" s="3"/>
      <c r="E31" s="3"/>
      <c r="F31" s="3"/>
      <c r="G31" s="3"/>
      <c r="H31" s="3"/>
      <c r="I31" s="3"/>
      <c r="J31" s="4"/>
    </row>
    <row r="32" spans="1:10" ht="16.2" thickBot="1" x14ac:dyDescent="0.35">
      <c r="A32" s="36"/>
      <c r="B32" s="3"/>
      <c r="C32" s="3"/>
      <c r="D32" s="3"/>
      <c r="E32" s="3"/>
      <c r="F32" s="3"/>
      <c r="G32" s="48" t="s">
        <v>13</v>
      </c>
      <c r="H32" s="49"/>
      <c r="I32" s="50"/>
      <c r="J32" s="51">
        <f>(J24+J26+J28+J30)</f>
        <v>7516.666666666667</v>
      </c>
    </row>
    <row r="33" spans="1:10" ht="15" thickBot="1" x14ac:dyDescent="0.35">
      <c r="A33" s="36"/>
      <c r="B33" s="3"/>
      <c r="C33" s="3"/>
      <c r="D33" s="3"/>
      <c r="E33" s="3"/>
      <c r="F33" s="3"/>
      <c r="G33" s="3"/>
      <c r="H33" s="3"/>
      <c r="I33" s="3"/>
      <c r="J33" s="4"/>
    </row>
    <row r="34" spans="1:10" ht="18.600000000000001" thickBot="1" x14ac:dyDescent="0.4">
      <c r="A34" s="36"/>
      <c r="B34" s="37" t="s">
        <v>14</v>
      </c>
      <c r="C34" s="38"/>
      <c r="D34" s="38"/>
      <c r="E34" s="38"/>
      <c r="F34" s="38"/>
      <c r="G34" s="38"/>
      <c r="H34" s="38"/>
      <c r="I34" s="38"/>
      <c r="J34" s="39"/>
    </row>
    <row r="35" spans="1:10" x14ac:dyDescent="0.3">
      <c r="A35" s="36"/>
      <c r="B35" s="3"/>
      <c r="C35" s="3"/>
      <c r="D35" s="3"/>
      <c r="E35" s="3"/>
      <c r="F35" s="3"/>
      <c r="G35" s="3"/>
      <c r="H35" s="3"/>
      <c r="I35" s="3"/>
      <c r="J35" s="4"/>
    </row>
    <row r="36" spans="1:10" ht="16.2" thickBot="1" x14ac:dyDescent="0.35">
      <c r="A36" s="36"/>
      <c r="B36" s="52" t="s">
        <v>15</v>
      </c>
      <c r="C36" s="52"/>
      <c r="D36" s="52"/>
      <c r="E36" s="52"/>
      <c r="F36" s="52"/>
      <c r="G36" s="52"/>
      <c r="H36" s="52"/>
      <c r="I36" s="52"/>
      <c r="J36" s="53"/>
    </row>
    <row r="37" spans="1:10" ht="16.2" thickBot="1" x14ac:dyDescent="0.35">
      <c r="A37" s="36"/>
      <c r="B37" s="52"/>
      <c r="C37" s="52"/>
      <c r="D37" s="52"/>
      <c r="E37" s="52"/>
      <c r="F37" s="52"/>
      <c r="G37" s="48" t="s">
        <v>18</v>
      </c>
      <c r="H37" s="49"/>
      <c r="I37" s="50"/>
      <c r="J37" s="51">
        <f>(J13/24)*J18</f>
        <v>19800</v>
      </c>
    </row>
    <row r="38" spans="1:10" ht="15" thickBot="1" x14ac:dyDescent="0.35">
      <c r="A38" s="36"/>
      <c r="B38" s="3"/>
      <c r="C38" s="3"/>
      <c r="D38" s="3"/>
      <c r="E38" s="3"/>
      <c r="F38" s="3"/>
      <c r="G38" s="3"/>
      <c r="H38" s="3"/>
      <c r="I38" s="3"/>
      <c r="J38" s="4"/>
    </row>
    <row r="39" spans="1:10" ht="18.600000000000001" thickBot="1" x14ac:dyDescent="0.4">
      <c r="A39" s="15" t="s">
        <v>3</v>
      </c>
      <c r="B39" s="54" t="s">
        <v>16</v>
      </c>
      <c r="C39" s="17"/>
      <c r="D39" s="17"/>
      <c r="E39" s="17"/>
      <c r="F39" s="17"/>
      <c r="G39" s="17"/>
      <c r="H39" s="17"/>
      <c r="I39" s="17"/>
      <c r="J39" s="18"/>
    </row>
    <row r="40" spans="1:10" x14ac:dyDescent="0.3">
      <c r="A40" s="36"/>
      <c r="B40" s="3"/>
      <c r="C40" s="3"/>
      <c r="D40" s="3"/>
      <c r="E40" s="3"/>
      <c r="F40" s="3"/>
      <c r="G40" s="3"/>
      <c r="H40" s="3"/>
      <c r="I40" s="3"/>
      <c r="J40" s="4"/>
    </row>
    <row r="41" spans="1:10" ht="15.6" x14ac:dyDescent="0.3">
      <c r="A41" s="36"/>
      <c r="B41" s="52" t="s">
        <v>17</v>
      </c>
      <c r="C41" s="52"/>
      <c r="D41" s="52"/>
      <c r="E41" s="52"/>
      <c r="F41" s="52"/>
      <c r="G41" s="52"/>
      <c r="H41" s="52"/>
      <c r="I41" s="52"/>
      <c r="J41" s="53"/>
    </row>
    <row r="42" spans="1:10" ht="15.6" x14ac:dyDescent="0.3">
      <c r="A42" s="36"/>
      <c r="B42" s="3"/>
      <c r="C42" s="3"/>
      <c r="D42" s="55">
        <f>J32</f>
        <v>7516.666666666667</v>
      </c>
      <c r="E42" s="56" t="s">
        <v>19</v>
      </c>
      <c r="F42" s="56" t="s">
        <v>13</v>
      </c>
      <c r="G42" s="52"/>
      <c r="H42" s="52"/>
      <c r="I42" s="52"/>
      <c r="J42" s="53"/>
    </row>
    <row r="43" spans="1:10" ht="15.6" x14ac:dyDescent="0.3">
      <c r="A43" s="36"/>
      <c r="B43" s="3"/>
      <c r="C43" s="3"/>
      <c r="D43" s="55">
        <f>J37</f>
        <v>19800</v>
      </c>
      <c r="E43" s="56" t="s">
        <v>19</v>
      </c>
      <c r="F43" s="56" t="s">
        <v>18</v>
      </c>
      <c r="G43" s="52"/>
      <c r="H43" s="52"/>
      <c r="I43" s="52"/>
      <c r="J43" s="53"/>
    </row>
  </sheetData>
  <sheetProtection algorithmName="SHA-512" hashValue="ewnE9ItZVsZHvMpcb9ngo7zJNVZiWQqA6l7Otb4nreBj9rWAaMnmgz3eQVwvQWsZpuN8mLB23jHwdBU58P+rWQ==" saltValue="QFQth/ntj/uP4/3QFKkaQw==" spinCount="100000" sheet="1" objects="1" scenarios="1"/>
  <mergeCells count="7">
    <mergeCell ref="G32:I32"/>
    <mergeCell ref="A12:A19"/>
    <mergeCell ref="A21:A38"/>
    <mergeCell ref="A40:A43"/>
    <mergeCell ref="G37:I37"/>
    <mergeCell ref="D4:J6"/>
    <mergeCell ref="J13:J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REGAIRAZ Laura</dc:creator>
  <cp:lastModifiedBy>REGAIRAZ Laura</cp:lastModifiedBy>
  <dcterms:created xsi:type="dcterms:W3CDTF">2026-08-17T11:53:11Z</dcterms:created>
  <dcterms:modified xsi:type="dcterms:W3CDTF">2026-08-18T13:41:48Z</dcterms:modified>
</cp:coreProperties>
</file>